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2 Sites\DistrictWide\Sustainability\ENERGY\RFQ_P Energy Mgmt Svcs\Appendix B - Reference Documents\"/>
    </mc:Choice>
  </mc:AlternateContent>
  <bookViews>
    <workbookView xWindow="0" yWindow="0" windowWidth="38400" windowHeight="16005"/>
  </bookViews>
  <sheets>
    <sheet name="LAWATER.2017-2018-PMT 6 " sheetId="4" r:id="rId1"/>
    <sheet name="LAWATER.2017-2018-PMT 5" sheetId="2" r:id="rId2"/>
    <sheet name="LAWATER.2017-2018-PMT 4" sheetId="5" r:id="rId3"/>
    <sheet name="Sheet3" sheetId="6" r:id="rId4"/>
    <sheet name="LAWATER.2017-2018-PMT 3" sheetId="7" r:id="rId5"/>
    <sheet name="LAWATER.2017-2018-PMT 1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8" l="1"/>
  <c r="S21" i="8"/>
  <c r="R21" i="8"/>
  <c r="Q21" i="8"/>
  <c r="P21" i="8"/>
  <c r="O21" i="8"/>
  <c r="N21" i="8"/>
  <c r="M21" i="8"/>
  <c r="T20" i="8"/>
  <c r="T19" i="8"/>
  <c r="T18" i="8"/>
  <c r="T17" i="8"/>
  <c r="T16" i="8"/>
  <c r="T15" i="8"/>
  <c r="T14" i="8"/>
  <c r="D14" i="8"/>
  <c r="T13" i="8"/>
  <c r="T12" i="8"/>
  <c r="L5" i="8"/>
  <c r="A5" i="8"/>
  <c r="O3" i="8"/>
  <c r="G22" i="7"/>
  <c r="S21" i="7"/>
  <c r="R21" i="7"/>
  <c r="Q21" i="7"/>
  <c r="P21" i="7"/>
  <c r="O21" i="7"/>
  <c r="N21" i="7"/>
  <c r="M21" i="7"/>
  <c r="T20" i="7"/>
  <c r="T19" i="7"/>
  <c r="T18" i="7"/>
  <c r="T17" i="7"/>
  <c r="T16" i="7"/>
  <c r="T15" i="7"/>
  <c r="T14" i="7"/>
  <c r="D14" i="7"/>
  <c r="T13" i="7"/>
  <c r="T12" i="7"/>
  <c r="L5" i="7"/>
  <c r="A5" i="7"/>
  <c r="O3" i="7"/>
  <c r="G22" i="5"/>
  <c r="S21" i="5"/>
  <c r="R21" i="5"/>
  <c r="Q21" i="5"/>
  <c r="P21" i="5"/>
  <c r="O21" i="5"/>
  <c r="N21" i="5"/>
  <c r="M21" i="5"/>
  <c r="T20" i="5"/>
  <c r="T19" i="5"/>
  <c r="T18" i="5"/>
  <c r="T17" i="5"/>
  <c r="T16" i="5"/>
  <c r="T15" i="5"/>
  <c r="T14" i="5"/>
  <c r="D14" i="5"/>
  <c r="T13" i="5"/>
  <c r="T12" i="5"/>
  <c r="L5" i="5"/>
  <c r="A5" i="5"/>
  <c r="O3" i="5"/>
  <c r="G22" i="4"/>
  <c r="S21" i="4"/>
  <c r="R21" i="4"/>
  <c r="Q21" i="4"/>
  <c r="P21" i="4"/>
  <c r="O21" i="4"/>
  <c r="N21" i="4"/>
  <c r="M21" i="4"/>
  <c r="T20" i="4"/>
  <c r="T19" i="4"/>
  <c r="T18" i="4"/>
  <c r="T17" i="4"/>
  <c r="T16" i="4"/>
  <c r="T15" i="4"/>
  <c r="T14" i="4"/>
  <c r="T13" i="4"/>
  <c r="T12" i="4"/>
  <c r="T21" i="4" s="1"/>
  <c r="L5" i="4"/>
  <c r="A5" i="4"/>
  <c r="O3" i="4"/>
  <c r="T21" i="8" l="1"/>
  <c r="T21" i="5"/>
  <c r="T21" i="7"/>
  <c r="T18" i="2"/>
  <c r="D14" i="2" l="1"/>
  <c r="G22" i="2" l="1"/>
  <c r="S21" i="2"/>
  <c r="R21" i="2"/>
  <c r="Q21" i="2"/>
  <c r="P21" i="2"/>
  <c r="O21" i="2"/>
  <c r="N21" i="2"/>
  <c r="M21" i="2"/>
  <c r="T20" i="2"/>
  <c r="T19" i="2"/>
  <c r="T17" i="2"/>
  <c r="T16" i="2"/>
  <c r="T15" i="2"/>
  <c r="T14" i="2"/>
  <c r="T13" i="2"/>
  <c r="T12" i="2"/>
  <c r="L5" i="2"/>
  <c r="A5" i="2"/>
  <c r="O3" i="2"/>
  <c r="T21" i="2" l="1"/>
</calcChain>
</file>

<file path=xl/sharedStrings.xml><?xml version="1.0" encoding="utf-8"?>
<sst xmlns="http://schemas.openxmlformats.org/spreadsheetml/2006/main" count="411" uniqueCount="62">
  <si>
    <t>LOS ANGELES COUNTY</t>
  </si>
  <si>
    <t>DEPARTMENT OF PUBLIC WORKS</t>
  </si>
  <si>
    <t>WATERWORKS DISTRICT</t>
  </si>
  <si>
    <t>VENDOR:  14893</t>
  </si>
  <si>
    <t>PYMT #1</t>
  </si>
  <si>
    <t>LOS ANGELES COUNTY TREASURER</t>
  </si>
  <si>
    <t>23533 CIVIC CENTER WAY</t>
  </si>
  <si>
    <t>P.O. BOX 2150</t>
  </si>
  <si>
    <t>MALIBU, CA 90265-4804</t>
  </si>
  <si>
    <t>LOS ANGELES, CA 90051-0150</t>
  </si>
  <si>
    <t>(310) 456-6621</t>
  </si>
  <si>
    <t>SCHL</t>
  </si>
  <si>
    <t>ACCT NO.</t>
  </si>
  <si>
    <t>Customer #</t>
  </si>
  <si>
    <t>LOC</t>
  </si>
  <si>
    <t>BILLING DATE</t>
  </si>
  <si>
    <t>TOTAL</t>
  </si>
  <si>
    <t>ACCOUNT</t>
  </si>
  <si>
    <t>PYMT #2</t>
  </si>
  <si>
    <t>PYMT #3</t>
  </si>
  <si>
    <t>PYMT #4</t>
  </si>
  <si>
    <t>PYMT #5</t>
  </si>
  <si>
    <t>PYMT #6</t>
  </si>
  <si>
    <t>PYMT #7</t>
  </si>
  <si>
    <t xml:space="preserve">WEB </t>
  </si>
  <si>
    <t>#29153039</t>
  </si>
  <si>
    <t>#0083603</t>
  </si>
  <si>
    <t>WEB</t>
  </si>
  <si>
    <t>CABR</t>
  </si>
  <si>
    <t>#29156687</t>
  </si>
  <si>
    <t>MALB HI</t>
  </si>
  <si>
    <t>#29156684</t>
  </si>
  <si>
    <t>pool</t>
  </si>
  <si>
    <t>#29156507</t>
  </si>
  <si>
    <t>fire</t>
  </si>
  <si>
    <t>#29156486</t>
  </si>
  <si>
    <t>#29156489</t>
  </si>
  <si>
    <t>FIELD IRRIGATION</t>
  </si>
  <si>
    <t>PT DUME</t>
  </si>
  <si>
    <t>#29161262</t>
  </si>
  <si>
    <t>01-00000-0-00000-82000-5530-060-2601</t>
  </si>
  <si>
    <t>Make sure and send pmt to LA County Dept of Public Works</t>
  </si>
  <si>
    <t>Malibu, CA 90265-4804</t>
  </si>
  <si>
    <t>23533 W. Civic Center Way</t>
  </si>
  <si>
    <t>USAGE (HCF)</t>
  </si>
  <si>
    <t>2017-2018</t>
  </si>
  <si>
    <t>01/04/18-03/05/18</t>
  </si>
  <si>
    <t>01/10/18-03/12/18</t>
  </si>
  <si>
    <t>01/22/18 - 03/20/18</t>
  </si>
  <si>
    <t>03/05/18-05/02/18</t>
  </si>
  <si>
    <t>03/12/18-05/09/18</t>
  </si>
  <si>
    <t>Meter #</t>
  </si>
  <si>
    <t>#29654359</t>
  </si>
  <si>
    <t>03/23/18-05/09/18</t>
  </si>
  <si>
    <t>03/20/18-05/17/18</t>
  </si>
  <si>
    <t>11/20/17-01/22/18</t>
  </si>
  <si>
    <t>11/02/17-01/04/18</t>
  </si>
  <si>
    <t>11/09/17-01/10/18</t>
  </si>
  <si>
    <t>05/11/17-07/13/17</t>
  </si>
  <si>
    <t>05/04/17-07/06/17</t>
  </si>
  <si>
    <t>05/22/17-07/27/17</t>
  </si>
  <si>
    <t>05/02/18-07/03/15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</si>
</sst>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39" fontId="1" fillId="0" borderId="0" xfId="0" applyNumberFormat="1" applyFont="1" applyFill="1" applyAlignment="1"/>
    <xf numFmtId="43" fontId="1" fillId="0" borderId="0" xfId="1" applyFont="1"/>
    <xf numFmtId="39" fontId="1" fillId="0" borderId="0" xfId="0" applyNumberFormat="1" applyFont="1" applyAlignment="1">
      <alignment horizontal="right"/>
    </xf>
    <xf numFmtId="39" fontId="1" fillId="0" borderId="0" xfId="0" applyNumberFormat="1" applyFont="1"/>
    <xf numFmtId="43" fontId="1" fillId="0" borderId="1" xfId="1" applyFont="1" applyBorder="1"/>
    <xf numFmtId="0" fontId="1" fillId="0" borderId="1" xfId="0" applyFont="1" applyBorder="1"/>
    <xf numFmtId="43" fontId="1" fillId="0" borderId="0" xfId="1" applyFont="1" applyFill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Fill="1"/>
    <xf numFmtId="4" fontId="1" fillId="0" borderId="0" xfId="0" applyNumberFormat="1" applyFont="1"/>
    <xf numFmtId="0" fontId="3" fillId="0" borderId="0" xfId="0" applyFont="1"/>
    <xf numFmtId="43" fontId="4" fillId="0" borderId="0" xfId="1" applyFont="1"/>
    <xf numFmtId="39" fontId="4" fillId="0" borderId="0" xfId="0" applyNumberFormat="1" applyFont="1" applyFill="1" applyAlignment="1"/>
    <xf numFmtId="0" fontId="1" fillId="0" borderId="0" xfId="0" applyFont="1" applyAlignment="1">
      <alignment horizontal="left"/>
    </xf>
    <xf numFmtId="0" fontId="1" fillId="2" borderId="0" xfId="0" applyFont="1" applyFill="1"/>
    <xf numFmtId="14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4" workbookViewId="0">
      <selection activeCell="D23" sqref="D23"/>
    </sheetView>
  </sheetViews>
  <sheetFormatPr defaultColWidth="9.140625" defaultRowHeight="12.75" x14ac:dyDescent="0.2"/>
  <cols>
    <col min="1" max="1" width="12.140625" style="3" customWidth="1"/>
    <col min="2" max="3" width="12.7109375" style="3" customWidth="1"/>
    <col min="4" max="4" width="13.7109375" style="3" customWidth="1"/>
    <col min="5" max="5" width="10.85546875" style="3" customWidth="1"/>
    <col min="6" max="6" width="17.7109375" style="3" customWidth="1"/>
    <col min="7" max="7" width="10.7109375" style="3" bestFit="1" customWidth="1"/>
    <col min="8" max="8" width="33.85546875" style="3" customWidth="1"/>
    <col min="9" max="9" width="5.7109375" style="3" customWidth="1"/>
    <col min="10" max="10" width="9.28515625" style="3" customWidth="1"/>
    <col min="11" max="11" width="9.140625" style="3"/>
    <col min="12" max="12" width="22.85546875" style="3" customWidth="1"/>
    <col min="13" max="13" width="10.28515625" style="3" bestFit="1" customWidth="1"/>
    <col min="14" max="14" width="10.42578125" style="3" customWidth="1"/>
    <col min="15" max="15" width="10.28515625" style="3" bestFit="1" customWidth="1"/>
    <col min="16" max="16" width="11.140625" style="3" customWidth="1"/>
    <col min="17" max="18" width="10.28515625" style="3" bestFit="1" customWidth="1"/>
    <col min="19" max="19" width="9.7109375" style="3" hidden="1" customWidth="1"/>
    <col min="20" max="20" width="11.28515625" style="3" bestFit="1" customWidth="1"/>
    <col min="21" max="16384" width="9.140625" style="3"/>
  </cols>
  <sheetData>
    <row r="1" spans="1:20" x14ac:dyDescent="0.2">
      <c r="A1" s="3" t="s">
        <v>0</v>
      </c>
      <c r="L1" s="3" t="s">
        <v>0</v>
      </c>
    </row>
    <row r="2" spans="1:20" x14ac:dyDescent="0.2">
      <c r="A2" s="3" t="s">
        <v>1</v>
      </c>
      <c r="L2" s="3" t="s">
        <v>1</v>
      </c>
    </row>
    <row r="3" spans="1:20" x14ac:dyDescent="0.2">
      <c r="A3" s="3" t="s">
        <v>2</v>
      </c>
      <c r="F3" s="3" t="s">
        <v>45</v>
      </c>
      <c r="L3" s="3" t="s">
        <v>2</v>
      </c>
      <c r="O3" s="3" t="str">
        <f>F3</f>
        <v>2017-2018</v>
      </c>
    </row>
    <row r="4" spans="1:20" x14ac:dyDescent="0.2">
      <c r="A4" s="3" t="s">
        <v>3</v>
      </c>
      <c r="F4" s="3" t="s">
        <v>21</v>
      </c>
      <c r="L4" s="3" t="s">
        <v>3</v>
      </c>
    </row>
    <row r="5" spans="1:20" x14ac:dyDescent="0.2">
      <c r="A5" s="12">
        <f ca="1">TODAY()</f>
        <v>43972</v>
      </c>
      <c r="F5" s="13"/>
      <c r="L5" s="12">
        <f ca="1">TODAY()</f>
        <v>43972</v>
      </c>
    </row>
    <row r="7" spans="1:20" x14ac:dyDescent="0.2">
      <c r="A7" s="3" t="s">
        <v>5</v>
      </c>
      <c r="F7" s="3" t="s">
        <v>6</v>
      </c>
    </row>
    <row r="8" spans="1:20" x14ac:dyDescent="0.2">
      <c r="A8" s="3" t="s">
        <v>7</v>
      </c>
      <c r="F8" s="3" t="s">
        <v>8</v>
      </c>
    </row>
    <row r="9" spans="1:20" x14ac:dyDescent="0.2">
      <c r="A9" s="3" t="s">
        <v>9</v>
      </c>
      <c r="F9" s="3" t="s">
        <v>10</v>
      </c>
    </row>
    <row r="11" spans="1:20" x14ac:dyDescent="0.2">
      <c r="A11" s="11" t="s">
        <v>11</v>
      </c>
      <c r="B11" s="11" t="s">
        <v>12</v>
      </c>
      <c r="C11" s="11" t="s">
        <v>13</v>
      </c>
      <c r="D11" s="11" t="s">
        <v>44</v>
      </c>
      <c r="E11" s="11" t="s">
        <v>14</v>
      </c>
      <c r="F11" s="1" t="s">
        <v>15</v>
      </c>
      <c r="G11" s="1" t="s">
        <v>16</v>
      </c>
      <c r="H11" s="1" t="s">
        <v>17</v>
      </c>
      <c r="J11" s="1" t="s">
        <v>51</v>
      </c>
      <c r="L11" s="2" t="s">
        <v>11</v>
      </c>
      <c r="M11" s="9" t="s">
        <v>4</v>
      </c>
      <c r="N11" s="9" t="s">
        <v>18</v>
      </c>
      <c r="O11" s="9" t="s">
        <v>19</v>
      </c>
      <c r="P11" s="9" t="s">
        <v>20</v>
      </c>
      <c r="Q11" s="9" t="s">
        <v>21</v>
      </c>
      <c r="R11" s="9" t="s">
        <v>22</v>
      </c>
      <c r="S11" s="9" t="s">
        <v>23</v>
      </c>
      <c r="T11" s="9" t="s">
        <v>16</v>
      </c>
    </row>
    <row r="12" spans="1:20" x14ac:dyDescent="0.2">
      <c r="A12" s="3" t="s">
        <v>24</v>
      </c>
      <c r="B12" s="3" t="s">
        <v>25</v>
      </c>
      <c r="C12" s="3" t="s">
        <v>26</v>
      </c>
      <c r="D12" s="3">
        <v>493</v>
      </c>
      <c r="E12" s="3">
        <v>8</v>
      </c>
      <c r="F12" s="3" t="s">
        <v>61</v>
      </c>
      <c r="G12" s="4">
        <v>4480.91</v>
      </c>
      <c r="J12" s="18"/>
      <c r="L12" s="3" t="s">
        <v>27</v>
      </c>
      <c r="M12" s="4">
        <v>4882.7</v>
      </c>
      <c r="N12" s="5">
        <v>4614.8500000000004</v>
      </c>
      <c r="O12" s="4">
        <v>3501.01</v>
      </c>
      <c r="P12" s="5">
        <v>2491.54</v>
      </c>
      <c r="Q12" s="5">
        <v>1691.27</v>
      </c>
      <c r="R12" s="10"/>
      <c r="S12" s="10"/>
      <c r="T12" s="5">
        <f>SUM(L12:S12)</f>
        <v>17181.37</v>
      </c>
    </row>
    <row r="13" spans="1:20" x14ac:dyDescent="0.2">
      <c r="A13" s="3" t="s">
        <v>28</v>
      </c>
      <c r="B13" s="3" t="s">
        <v>29</v>
      </c>
      <c r="C13" s="3" t="s">
        <v>26</v>
      </c>
      <c r="E13" s="3">
        <v>17</v>
      </c>
      <c r="G13" s="17"/>
      <c r="J13" s="18">
        <v>60104900</v>
      </c>
      <c r="L13" s="3" t="s">
        <v>28</v>
      </c>
      <c r="M13" s="5">
        <v>4687.8999999999996</v>
      </c>
      <c r="N13" s="5">
        <v>3266.93</v>
      </c>
      <c r="O13" s="5">
        <v>2429.8000000000002</v>
      </c>
      <c r="P13" s="5">
        <v>1970.02</v>
      </c>
      <c r="Q13" s="5">
        <v>1961.03</v>
      </c>
      <c r="R13" s="4"/>
      <c r="S13" s="10"/>
      <c r="T13" s="5">
        <f>SUM(L13:S13)</f>
        <v>14315.680000000002</v>
      </c>
    </row>
    <row r="14" spans="1:20" x14ac:dyDescent="0.2">
      <c r="A14" s="3" t="s">
        <v>30</v>
      </c>
      <c r="B14" s="3" t="s">
        <v>31</v>
      </c>
      <c r="C14" s="3" t="s">
        <v>26</v>
      </c>
      <c r="E14" s="3">
        <v>10</v>
      </c>
      <c r="G14" s="17"/>
      <c r="H14" s="3" t="s">
        <v>32</v>
      </c>
      <c r="J14" s="18">
        <v>7165751</v>
      </c>
      <c r="L14" s="3" t="s">
        <v>30</v>
      </c>
      <c r="M14" s="5">
        <v>11586.89</v>
      </c>
      <c r="N14" s="5">
        <v>15719.71</v>
      </c>
      <c r="O14" s="5">
        <v>10951.57</v>
      </c>
      <c r="P14" s="5">
        <v>8807.57</v>
      </c>
      <c r="Q14" s="10">
        <v>12570.47</v>
      </c>
      <c r="R14" s="4"/>
      <c r="S14" s="10"/>
      <c r="T14" s="5">
        <f t="shared" ref="T14:T20" si="0">SUM(L14:S14)</f>
        <v>59636.21</v>
      </c>
    </row>
    <row r="15" spans="1:20" x14ac:dyDescent="0.2">
      <c r="A15" s="3" t="s">
        <v>30</v>
      </c>
      <c r="B15" s="3" t="s">
        <v>33</v>
      </c>
      <c r="C15" s="3" t="s">
        <v>26</v>
      </c>
      <c r="E15" s="3">
        <v>10</v>
      </c>
      <c r="G15" s="17"/>
      <c r="H15" s="3" t="s">
        <v>34</v>
      </c>
      <c r="J15" s="18">
        <v>52487983</v>
      </c>
      <c r="L15" s="3" t="s">
        <v>30</v>
      </c>
      <c r="M15" s="5">
        <v>394.26</v>
      </c>
      <c r="N15" s="5">
        <v>394.26</v>
      </c>
      <c r="O15" s="5">
        <v>395.49</v>
      </c>
      <c r="P15" s="5">
        <v>402.78</v>
      </c>
      <c r="Q15" s="4">
        <v>402.78</v>
      </c>
      <c r="R15" s="4"/>
      <c r="S15" s="10"/>
      <c r="T15" s="5">
        <f t="shared" si="0"/>
        <v>1989.57</v>
      </c>
    </row>
    <row r="16" spans="1:20" x14ac:dyDescent="0.2">
      <c r="A16" s="3" t="s">
        <v>30</v>
      </c>
      <c r="B16" s="3" t="s">
        <v>35</v>
      </c>
      <c r="C16" s="3" t="s">
        <v>26</v>
      </c>
      <c r="E16" s="3">
        <v>10</v>
      </c>
      <c r="G16" s="17"/>
      <c r="H16" s="3" t="s">
        <v>34</v>
      </c>
      <c r="J16" s="18">
        <v>14959139</v>
      </c>
      <c r="L16" s="3" t="s">
        <v>30</v>
      </c>
      <c r="M16" s="5">
        <v>233.34</v>
      </c>
      <c r="N16" s="5">
        <v>233.34</v>
      </c>
      <c r="O16" s="5">
        <v>234.08</v>
      </c>
      <c r="P16" s="5">
        <v>238.38</v>
      </c>
      <c r="Q16" s="10">
        <v>238.38</v>
      </c>
      <c r="R16" s="4"/>
      <c r="S16" s="10"/>
      <c r="T16" s="5">
        <f t="shared" si="0"/>
        <v>1177.52</v>
      </c>
    </row>
    <row r="17" spans="1:20" x14ac:dyDescent="0.2">
      <c r="A17" s="3" t="s">
        <v>30</v>
      </c>
      <c r="B17" s="3" t="s">
        <v>36</v>
      </c>
      <c r="C17" s="3" t="s">
        <v>26</v>
      </c>
      <c r="E17" s="3">
        <v>10</v>
      </c>
      <c r="G17" s="17"/>
      <c r="J17" s="18">
        <v>60612536</v>
      </c>
      <c r="K17" s="1"/>
      <c r="L17" s="3" t="s">
        <v>30</v>
      </c>
      <c r="M17" s="4">
        <v>35551.53</v>
      </c>
      <c r="N17" s="4">
        <v>24508.799999999999</v>
      </c>
      <c r="O17" s="5">
        <v>11656.66</v>
      </c>
      <c r="P17" s="5">
        <v>10032.18</v>
      </c>
      <c r="Q17" s="10">
        <v>11437.11</v>
      </c>
      <c r="R17" s="4"/>
      <c r="S17" s="10"/>
      <c r="T17" s="5">
        <f t="shared" si="0"/>
        <v>93186.280000000013</v>
      </c>
    </row>
    <row r="18" spans="1:20" x14ac:dyDescent="0.2">
      <c r="A18" s="3" t="s">
        <v>30</v>
      </c>
      <c r="B18" s="3" t="s">
        <v>52</v>
      </c>
      <c r="C18" s="3" t="s">
        <v>26</v>
      </c>
      <c r="E18" s="3">
        <v>10</v>
      </c>
      <c r="G18" s="17"/>
      <c r="J18" s="18">
        <v>194781</v>
      </c>
      <c r="K18" s="1"/>
      <c r="L18" s="3" t="s">
        <v>30</v>
      </c>
      <c r="M18" s="4"/>
      <c r="N18" s="4"/>
      <c r="O18" s="5"/>
      <c r="P18" s="5"/>
      <c r="Q18" s="10">
        <v>246.6</v>
      </c>
      <c r="R18" s="4"/>
      <c r="S18" s="10"/>
      <c r="T18" s="5">
        <f t="shared" si="0"/>
        <v>246.6</v>
      </c>
    </row>
    <row r="19" spans="1:20" x14ac:dyDescent="0.2">
      <c r="B19" s="3" t="s">
        <v>37</v>
      </c>
      <c r="G19" s="6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1:20" x14ac:dyDescent="0.2">
      <c r="A20" s="3" t="s">
        <v>38</v>
      </c>
      <c r="B20" s="3" t="s">
        <v>39</v>
      </c>
      <c r="C20" s="3" t="s">
        <v>26</v>
      </c>
      <c r="E20" s="3">
        <v>19</v>
      </c>
      <c r="G20" s="5"/>
      <c r="L20" s="3" t="s">
        <v>38</v>
      </c>
      <c r="M20" s="5">
        <v>5384.45</v>
      </c>
      <c r="N20" s="5">
        <v>4972.3599999999997</v>
      </c>
      <c r="O20" s="5">
        <v>4517.9399999999996</v>
      </c>
      <c r="P20" s="5">
        <v>2928.4</v>
      </c>
      <c r="Q20" s="5">
        <v>2348.1</v>
      </c>
      <c r="R20" s="16">
        <v>1397.4</v>
      </c>
      <c r="S20" s="5"/>
      <c r="T20" s="5">
        <f t="shared" si="0"/>
        <v>21548.65</v>
      </c>
    </row>
    <row r="21" spans="1:20" x14ac:dyDescent="0.2">
      <c r="L21" s="9" t="s">
        <v>16</v>
      </c>
      <c r="M21" s="8">
        <f t="shared" ref="M21:S21" si="1">SUM(M12:M20)</f>
        <v>62721.069999999992</v>
      </c>
      <c r="N21" s="8">
        <f>SUM(N12:N20)</f>
        <v>53710.25</v>
      </c>
      <c r="O21" s="8">
        <f t="shared" si="1"/>
        <v>33686.550000000003</v>
      </c>
      <c r="P21" s="8">
        <f t="shared" si="1"/>
        <v>26870.870000000003</v>
      </c>
      <c r="Q21" s="8">
        <f t="shared" si="1"/>
        <v>30895.739999999998</v>
      </c>
      <c r="R21" s="8">
        <f t="shared" si="1"/>
        <v>1397.4</v>
      </c>
      <c r="S21" s="8">
        <f t="shared" si="1"/>
        <v>0</v>
      </c>
      <c r="T21" s="8">
        <f>SUM(T12:T20)</f>
        <v>209281.88000000003</v>
      </c>
    </row>
    <row r="22" spans="1:20" x14ac:dyDescent="0.2">
      <c r="F22" s="3" t="s">
        <v>16</v>
      </c>
      <c r="G22" s="7">
        <f>SUM(G12:G21)</f>
        <v>4480.91</v>
      </c>
      <c r="H22" s="3" t="s">
        <v>40</v>
      </c>
    </row>
    <row r="24" spans="1:20" x14ac:dyDescent="0.2">
      <c r="M24" s="14"/>
    </row>
    <row r="30" spans="1:20" x14ac:dyDescent="0.2">
      <c r="A30" s="15" t="s">
        <v>41</v>
      </c>
    </row>
    <row r="31" spans="1:20" x14ac:dyDescent="0.2">
      <c r="A31" s="15" t="s">
        <v>43</v>
      </c>
    </row>
    <row r="32" spans="1:20" x14ac:dyDescent="0.2">
      <c r="A32" s="15" t="s">
        <v>42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D36" sqref="D36"/>
    </sheetView>
  </sheetViews>
  <sheetFormatPr defaultColWidth="9.140625" defaultRowHeight="12.75" x14ac:dyDescent="0.2"/>
  <cols>
    <col min="1" max="1" width="12.140625" style="3" customWidth="1"/>
    <col min="2" max="3" width="12.7109375" style="3" customWidth="1"/>
    <col min="4" max="4" width="13.7109375" style="3" customWidth="1"/>
    <col min="5" max="5" width="10.85546875" style="3" customWidth="1"/>
    <col min="6" max="6" width="17.7109375" style="3" customWidth="1"/>
    <col min="7" max="7" width="10.7109375" style="3" bestFit="1" customWidth="1"/>
    <col min="8" max="8" width="33.85546875" style="3" customWidth="1"/>
    <col min="9" max="9" width="5.7109375" style="3" customWidth="1"/>
    <col min="10" max="10" width="9.28515625" style="3" customWidth="1"/>
    <col min="11" max="11" width="9.140625" style="3"/>
    <col min="12" max="12" width="22.85546875" style="3" customWidth="1"/>
    <col min="13" max="13" width="10.28515625" style="3" bestFit="1" customWidth="1"/>
    <col min="14" max="14" width="10.42578125" style="3" customWidth="1"/>
    <col min="15" max="15" width="10.28515625" style="3" bestFit="1" customWidth="1"/>
    <col min="16" max="16" width="11.140625" style="3" customWidth="1"/>
    <col min="17" max="18" width="10.28515625" style="3" bestFit="1" customWidth="1"/>
    <col min="19" max="19" width="9.7109375" style="3" hidden="1" customWidth="1"/>
    <col min="20" max="20" width="11.28515625" style="3" bestFit="1" customWidth="1"/>
    <col min="21" max="16384" width="9.140625" style="3"/>
  </cols>
  <sheetData>
    <row r="1" spans="1:20" x14ac:dyDescent="0.2">
      <c r="A1" s="3" t="s">
        <v>0</v>
      </c>
      <c r="L1" s="3" t="s">
        <v>0</v>
      </c>
    </row>
    <row r="2" spans="1:20" x14ac:dyDescent="0.2">
      <c r="A2" s="3" t="s">
        <v>1</v>
      </c>
      <c r="L2" s="3" t="s">
        <v>1</v>
      </c>
    </row>
    <row r="3" spans="1:20" x14ac:dyDescent="0.2">
      <c r="A3" s="3" t="s">
        <v>2</v>
      </c>
      <c r="F3" s="3" t="s">
        <v>45</v>
      </c>
      <c r="L3" s="3" t="s">
        <v>2</v>
      </c>
      <c r="O3" s="3" t="str">
        <f>F3</f>
        <v>2017-2018</v>
      </c>
    </row>
    <row r="4" spans="1:20" x14ac:dyDescent="0.2">
      <c r="A4" s="3" t="s">
        <v>3</v>
      </c>
      <c r="F4" s="3" t="s">
        <v>21</v>
      </c>
      <c r="L4" s="3" t="s">
        <v>3</v>
      </c>
    </row>
    <row r="5" spans="1:20" x14ac:dyDescent="0.2">
      <c r="A5" s="12">
        <f ca="1">TODAY()</f>
        <v>43972</v>
      </c>
      <c r="F5" s="13"/>
      <c r="L5" s="12">
        <f ca="1">TODAY()</f>
        <v>43972</v>
      </c>
    </row>
    <row r="7" spans="1:20" x14ac:dyDescent="0.2">
      <c r="A7" s="3" t="s">
        <v>5</v>
      </c>
      <c r="F7" s="3" t="s">
        <v>6</v>
      </c>
    </row>
    <row r="8" spans="1:20" x14ac:dyDescent="0.2">
      <c r="A8" s="3" t="s">
        <v>7</v>
      </c>
      <c r="F8" s="3" t="s">
        <v>8</v>
      </c>
    </row>
    <row r="9" spans="1:20" x14ac:dyDescent="0.2">
      <c r="A9" s="3" t="s">
        <v>9</v>
      </c>
      <c r="F9" s="3" t="s">
        <v>10</v>
      </c>
    </row>
    <row r="11" spans="1:20" x14ac:dyDescent="0.2">
      <c r="A11" s="11" t="s">
        <v>11</v>
      </c>
      <c r="B11" s="11" t="s">
        <v>12</v>
      </c>
      <c r="C11" s="11" t="s">
        <v>13</v>
      </c>
      <c r="D11" s="11" t="s">
        <v>44</v>
      </c>
      <c r="E11" s="11" t="s">
        <v>14</v>
      </c>
      <c r="F11" s="1" t="s">
        <v>15</v>
      </c>
      <c r="G11" s="1" t="s">
        <v>16</v>
      </c>
      <c r="H11" s="1" t="s">
        <v>17</v>
      </c>
      <c r="J11" s="1" t="s">
        <v>51</v>
      </c>
      <c r="L11" s="2" t="s">
        <v>11</v>
      </c>
      <c r="M11" s="9" t="s">
        <v>4</v>
      </c>
      <c r="N11" s="9" t="s">
        <v>18</v>
      </c>
      <c r="O11" s="9" t="s">
        <v>19</v>
      </c>
      <c r="P11" s="9" t="s">
        <v>20</v>
      </c>
      <c r="Q11" s="9" t="s">
        <v>21</v>
      </c>
      <c r="R11" s="9" t="s">
        <v>22</v>
      </c>
      <c r="S11" s="9" t="s">
        <v>23</v>
      </c>
      <c r="T11" s="9" t="s">
        <v>16</v>
      </c>
    </row>
    <row r="12" spans="1:20" x14ac:dyDescent="0.2">
      <c r="A12" s="3" t="s">
        <v>24</v>
      </c>
      <c r="B12" s="3" t="s">
        <v>25</v>
      </c>
      <c r="C12" s="3" t="s">
        <v>26</v>
      </c>
      <c r="E12" s="3">
        <v>8</v>
      </c>
      <c r="F12" s="3" t="s">
        <v>49</v>
      </c>
      <c r="G12" s="4">
        <v>1691.27</v>
      </c>
      <c r="J12" s="18"/>
      <c r="L12" s="3" t="s">
        <v>27</v>
      </c>
      <c r="M12" s="4">
        <v>4882.7</v>
      </c>
      <c r="N12" s="5">
        <v>4614.8500000000004</v>
      </c>
      <c r="O12" s="4">
        <v>3501.01</v>
      </c>
      <c r="P12" s="5">
        <v>2491.54</v>
      </c>
      <c r="Q12" s="5">
        <v>1691.27</v>
      </c>
      <c r="R12" s="10"/>
      <c r="S12" s="10"/>
      <c r="T12" s="5">
        <f>SUM(L12:S12)</f>
        <v>17181.37</v>
      </c>
    </row>
    <row r="13" spans="1:20" x14ac:dyDescent="0.2">
      <c r="A13" s="3" t="s">
        <v>28</v>
      </c>
      <c r="B13" s="3" t="s">
        <v>29</v>
      </c>
      <c r="C13" s="3" t="s">
        <v>26</v>
      </c>
      <c r="D13" s="3">
        <v>235</v>
      </c>
      <c r="E13" s="3">
        <v>17</v>
      </c>
      <c r="F13" s="3" t="s">
        <v>50</v>
      </c>
      <c r="G13" s="17">
        <v>1961.03</v>
      </c>
      <c r="J13" s="18">
        <v>60104900</v>
      </c>
      <c r="L13" s="3" t="s">
        <v>28</v>
      </c>
      <c r="M13" s="5">
        <v>4687.8999999999996</v>
      </c>
      <c r="N13" s="5">
        <v>3266.93</v>
      </c>
      <c r="O13" s="5">
        <v>2429.8000000000002</v>
      </c>
      <c r="P13" s="5">
        <v>1970.02</v>
      </c>
      <c r="Q13" s="5">
        <v>1961.03</v>
      </c>
      <c r="R13" s="4"/>
      <c r="S13" s="10"/>
      <c r="T13" s="5">
        <f>SUM(L13:S13)</f>
        <v>14315.680000000002</v>
      </c>
    </row>
    <row r="14" spans="1:20" x14ac:dyDescent="0.2">
      <c r="A14" s="3" t="s">
        <v>30</v>
      </c>
      <c r="B14" s="3" t="s">
        <v>31</v>
      </c>
      <c r="C14" s="3" t="s">
        <v>26</v>
      </c>
      <c r="D14" s="3">
        <f>831+551</f>
        <v>1382</v>
      </c>
      <c r="E14" s="3">
        <v>10</v>
      </c>
      <c r="F14" s="3" t="s">
        <v>50</v>
      </c>
      <c r="G14" s="17">
        <v>12570.47</v>
      </c>
      <c r="H14" s="3" t="s">
        <v>32</v>
      </c>
      <c r="J14" s="18">
        <v>7165751</v>
      </c>
      <c r="L14" s="3" t="s">
        <v>30</v>
      </c>
      <c r="M14" s="5">
        <v>11586.89</v>
      </c>
      <c r="N14" s="5">
        <v>15719.71</v>
      </c>
      <c r="O14" s="5">
        <v>10951.57</v>
      </c>
      <c r="P14" s="5">
        <v>8807.57</v>
      </c>
      <c r="Q14" s="10">
        <v>12570.47</v>
      </c>
      <c r="R14" s="4"/>
      <c r="S14" s="10"/>
      <c r="T14" s="5">
        <f t="shared" ref="T14:T20" si="0">SUM(L14:S14)</f>
        <v>59636.21</v>
      </c>
    </row>
    <row r="15" spans="1:20" x14ac:dyDescent="0.2">
      <c r="A15" s="3" t="s">
        <v>30</v>
      </c>
      <c r="B15" s="3" t="s">
        <v>33</v>
      </c>
      <c r="C15" s="3" t="s">
        <v>26</v>
      </c>
      <c r="E15" s="3">
        <v>10</v>
      </c>
      <c r="F15" s="3" t="s">
        <v>50</v>
      </c>
      <c r="G15" s="17">
        <v>402.78</v>
      </c>
      <c r="H15" s="3" t="s">
        <v>34</v>
      </c>
      <c r="J15" s="18">
        <v>52487983</v>
      </c>
      <c r="L15" s="3" t="s">
        <v>30</v>
      </c>
      <c r="M15" s="5">
        <v>394.26</v>
      </c>
      <c r="N15" s="5">
        <v>394.26</v>
      </c>
      <c r="O15" s="5">
        <v>395.49</v>
      </c>
      <c r="P15" s="5">
        <v>402.78</v>
      </c>
      <c r="Q15" s="4">
        <v>402.78</v>
      </c>
      <c r="R15" s="4"/>
      <c r="S15" s="10"/>
      <c r="T15" s="5">
        <f t="shared" si="0"/>
        <v>1989.57</v>
      </c>
    </row>
    <row r="16" spans="1:20" x14ac:dyDescent="0.2">
      <c r="A16" s="3" t="s">
        <v>30</v>
      </c>
      <c r="B16" s="3" t="s">
        <v>35</v>
      </c>
      <c r="C16" s="3" t="s">
        <v>26</v>
      </c>
      <c r="D16" s="3">
        <v>0</v>
      </c>
      <c r="E16" s="3">
        <v>10</v>
      </c>
      <c r="F16" s="3" t="s">
        <v>50</v>
      </c>
      <c r="G16" s="17">
        <v>238.38</v>
      </c>
      <c r="H16" s="3" t="s">
        <v>34</v>
      </c>
      <c r="J16" s="18">
        <v>14959139</v>
      </c>
      <c r="L16" s="3" t="s">
        <v>30</v>
      </c>
      <c r="M16" s="5">
        <v>233.34</v>
      </c>
      <c r="N16" s="5">
        <v>233.34</v>
      </c>
      <c r="O16" s="5">
        <v>234.08</v>
      </c>
      <c r="P16" s="5">
        <v>238.38</v>
      </c>
      <c r="Q16" s="10">
        <v>238.38</v>
      </c>
      <c r="R16" s="4"/>
      <c r="S16" s="10"/>
      <c r="T16" s="5">
        <f t="shared" si="0"/>
        <v>1177.52</v>
      </c>
    </row>
    <row r="17" spans="1:20" x14ac:dyDescent="0.2">
      <c r="A17" s="3" t="s">
        <v>30</v>
      </c>
      <c r="B17" s="3" t="s">
        <v>36</v>
      </c>
      <c r="C17" s="3" t="s">
        <v>26</v>
      </c>
      <c r="D17" s="3">
        <v>1029</v>
      </c>
      <c r="E17" s="3">
        <v>10</v>
      </c>
      <c r="F17" s="3" t="s">
        <v>50</v>
      </c>
      <c r="G17" s="17">
        <v>11437.11</v>
      </c>
      <c r="J17" s="18">
        <v>60612536</v>
      </c>
      <c r="K17" s="1"/>
      <c r="L17" s="3" t="s">
        <v>30</v>
      </c>
      <c r="M17" s="4">
        <v>35551.53</v>
      </c>
      <c r="N17" s="4">
        <v>24508.799999999999</v>
      </c>
      <c r="O17" s="5">
        <v>11656.66</v>
      </c>
      <c r="P17" s="5">
        <v>10032.18</v>
      </c>
      <c r="Q17" s="10">
        <v>11437.11</v>
      </c>
      <c r="R17" s="4"/>
      <c r="S17" s="10"/>
      <c r="T17" s="5">
        <f t="shared" si="0"/>
        <v>93186.280000000013</v>
      </c>
    </row>
    <row r="18" spans="1:20" x14ac:dyDescent="0.2">
      <c r="A18" s="3" t="s">
        <v>30</v>
      </c>
      <c r="B18" s="3" t="s">
        <v>52</v>
      </c>
      <c r="C18" s="3" t="s">
        <v>26</v>
      </c>
      <c r="D18" s="3">
        <v>0</v>
      </c>
      <c r="E18" s="3">
        <v>10</v>
      </c>
      <c r="F18" s="3" t="s">
        <v>53</v>
      </c>
      <c r="G18" s="17">
        <v>246.6</v>
      </c>
      <c r="J18" s="18">
        <v>194781</v>
      </c>
      <c r="K18" s="1"/>
      <c r="L18" s="3" t="s">
        <v>30</v>
      </c>
      <c r="M18" s="4"/>
      <c r="N18" s="4"/>
      <c r="O18" s="5"/>
      <c r="P18" s="5"/>
      <c r="Q18" s="10">
        <v>246.6</v>
      </c>
      <c r="R18" s="4"/>
      <c r="S18" s="10"/>
      <c r="T18" s="5">
        <f t="shared" ref="T18" si="1">SUM(L18:S18)</f>
        <v>246.6</v>
      </c>
    </row>
    <row r="19" spans="1:20" x14ac:dyDescent="0.2">
      <c r="B19" s="3" t="s">
        <v>37</v>
      </c>
      <c r="G19" s="6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1:20" x14ac:dyDescent="0.2">
      <c r="A20" s="3" t="s">
        <v>38</v>
      </c>
      <c r="B20" s="3" t="s">
        <v>39</v>
      </c>
      <c r="C20" s="3" t="s">
        <v>26</v>
      </c>
      <c r="E20" s="3">
        <v>19</v>
      </c>
      <c r="F20" s="3" t="s">
        <v>54</v>
      </c>
      <c r="G20" s="5">
        <v>1397.4</v>
      </c>
      <c r="L20" s="3" t="s">
        <v>38</v>
      </c>
      <c r="M20" s="5">
        <v>5384.45</v>
      </c>
      <c r="N20" s="5">
        <v>4972.3599999999997</v>
      </c>
      <c r="O20" s="5">
        <v>4517.9399999999996</v>
      </c>
      <c r="P20" s="5">
        <v>2928.4</v>
      </c>
      <c r="Q20" s="5">
        <v>2348.1</v>
      </c>
      <c r="R20" s="16">
        <v>1397.4</v>
      </c>
      <c r="S20" s="5"/>
      <c r="T20" s="5">
        <f t="shared" si="0"/>
        <v>21548.65</v>
      </c>
    </row>
    <row r="21" spans="1:20" x14ac:dyDescent="0.2">
      <c r="L21" s="9" t="s">
        <v>16</v>
      </c>
      <c r="M21" s="8">
        <f t="shared" ref="M21:S21" si="2">SUM(M12:M20)</f>
        <v>62721.069999999992</v>
      </c>
      <c r="N21" s="8">
        <f>SUM(N12:N20)</f>
        <v>53710.25</v>
      </c>
      <c r="O21" s="8">
        <f t="shared" si="2"/>
        <v>33686.550000000003</v>
      </c>
      <c r="P21" s="8">
        <f t="shared" si="2"/>
        <v>26870.870000000003</v>
      </c>
      <c r="Q21" s="8">
        <f t="shared" si="2"/>
        <v>30895.739999999998</v>
      </c>
      <c r="R21" s="8">
        <f t="shared" si="2"/>
        <v>1397.4</v>
      </c>
      <c r="S21" s="8">
        <f t="shared" si="2"/>
        <v>0</v>
      </c>
      <c r="T21" s="8">
        <f>SUM(T12:T20)</f>
        <v>209281.88000000003</v>
      </c>
    </row>
    <row r="22" spans="1:20" x14ac:dyDescent="0.2">
      <c r="F22" s="3" t="s">
        <v>16</v>
      </c>
      <c r="G22" s="7">
        <f>SUM(G12:G21)</f>
        <v>29945.040000000001</v>
      </c>
      <c r="H22" s="3" t="s">
        <v>40</v>
      </c>
    </row>
    <row r="24" spans="1:20" x14ac:dyDescent="0.2">
      <c r="M24" s="14"/>
    </row>
    <row r="30" spans="1:20" x14ac:dyDescent="0.2">
      <c r="A30" s="15" t="s">
        <v>41</v>
      </c>
    </row>
    <row r="31" spans="1:20" x14ac:dyDescent="0.2">
      <c r="A31" s="15" t="s">
        <v>43</v>
      </c>
    </row>
    <row r="32" spans="1:20" x14ac:dyDescent="0.2">
      <c r="A32" s="15" t="s">
        <v>42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7" workbookViewId="0">
      <selection activeCell="H12" sqref="H12"/>
    </sheetView>
  </sheetViews>
  <sheetFormatPr defaultColWidth="9.140625" defaultRowHeight="12.75" x14ac:dyDescent="0.2"/>
  <cols>
    <col min="1" max="1" width="12.140625" style="3" customWidth="1"/>
    <col min="2" max="3" width="12.7109375" style="3" customWidth="1"/>
    <col min="4" max="4" width="13.7109375" style="3" customWidth="1"/>
    <col min="5" max="5" width="10.85546875" style="3" customWidth="1"/>
    <col min="6" max="6" width="17.7109375" style="3" customWidth="1"/>
    <col min="7" max="7" width="10.7109375" style="3" bestFit="1" customWidth="1"/>
    <col min="8" max="8" width="33.85546875" style="3" customWidth="1"/>
    <col min="9" max="9" width="5.7109375" style="3" customWidth="1"/>
    <col min="10" max="10" width="9.28515625" style="3" customWidth="1"/>
    <col min="11" max="11" width="9.140625" style="3"/>
    <col min="12" max="12" width="22.85546875" style="3" customWidth="1"/>
    <col min="13" max="13" width="10.28515625" style="3" bestFit="1" customWidth="1"/>
    <col min="14" max="14" width="10.42578125" style="3" customWidth="1"/>
    <col min="15" max="15" width="10.28515625" style="3" bestFit="1" customWidth="1"/>
    <col min="16" max="16" width="11.140625" style="3" customWidth="1"/>
    <col min="17" max="18" width="10.28515625" style="3" bestFit="1" customWidth="1"/>
    <col min="19" max="19" width="9.7109375" style="3" hidden="1" customWidth="1"/>
    <col min="20" max="20" width="11.28515625" style="3" bestFit="1" customWidth="1"/>
    <col min="21" max="16384" width="9.140625" style="3"/>
  </cols>
  <sheetData>
    <row r="1" spans="1:20" x14ac:dyDescent="0.2">
      <c r="A1" s="3" t="s">
        <v>0</v>
      </c>
      <c r="L1" s="3" t="s">
        <v>0</v>
      </c>
    </row>
    <row r="2" spans="1:20" x14ac:dyDescent="0.2">
      <c r="A2" s="3" t="s">
        <v>1</v>
      </c>
      <c r="L2" s="3" t="s">
        <v>1</v>
      </c>
    </row>
    <row r="3" spans="1:20" x14ac:dyDescent="0.2">
      <c r="A3" s="3" t="s">
        <v>2</v>
      </c>
      <c r="F3" s="3" t="s">
        <v>45</v>
      </c>
      <c r="L3" s="3" t="s">
        <v>2</v>
      </c>
      <c r="O3" s="3" t="str">
        <f>F3</f>
        <v>2017-2018</v>
      </c>
    </row>
    <row r="4" spans="1:20" x14ac:dyDescent="0.2">
      <c r="A4" s="3" t="s">
        <v>3</v>
      </c>
      <c r="F4" s="3" t="s">
        <v>21</v>
      </c>
      <c r="L4" s="3" t="s">
        <v>3</v>
      </c>
    </row>
    <row r="5" spans="1:20" x14ac:dyDescent="0.2">
      <c r="A5" s="12">
        <f ca="1">TODAY()</f>
        <v>43972</v>
      </c>
      <c r="F5" s="13"/>
      <c r="L5" s="12">
        <f ca="1">TODAY()</f>
        <v>43972</v>
      </c>
    </row>
    <row r="7" spans="1:20" x14ac:dyDescent="0.2">
      <c r="A7" s="3" t="s">
        <v>5</v>
      </c>
      <c r="F7" s="3" t="s">
        <v>6</v>
      </c>
    </row>
    <row r="8" spans="1:20" x14ac:dyDescent="0.2">
      <c r="A8" s="3" t="s">
        <v>7</v>
      </c>
      <c r="F8" s="3" t="s">
        <v>8</v>
      </c>
    </row>
    <row r="9" spans="1:20" x14ac:dyDescent="0.2">
      <c r="A9" s="3" t="s">
        <v>9</v>
      </c>
      <c r="F9" s="3" t="s">
        <v>10</v>
      </c>
    </row>
    <row r="11" spans="1:20" x14ac:dyDescent="0.2">
      <c r="A11" s="11" t="s">
        <v>11</v>
      </c>
      <c r="B11" s="11" t="s">
        <v>12</v>
      </c>
      <c r="C11" s="11" t="s">
        <v>13</v>
      </c>
      <c r="D11" s="11" t="s">
        <v>44</v>
      </c>
      <c r="E11" s="11" t="s">
        <v>14</v>
      </c>
      <c r="F11" s="1" t="s">
        <v>15</v>
      </c>
      <c r="G11" s="1" t="s">
        <v>16</v>
      </c>
      <c r="H11" s="1" t="s">
        <v>17</v>
      </c>
      <c r="J11" s="1" t="s">
        <v>51</v>
      </c>
      <c r="L11" s="2" t="s">
        <v>11</v>
      </c>
      <c r="M11" s="9" t="s">
        <v>4</v>
      </c>
      <c r="N11" s="9" t="s">
        <v>18</v>
      </c>
      <c r="O11" s="9" t="s">
        <v>19</v>
      </c>
      <c r="P11" s="9" t="s">
        <v>20</v>
      </c>
      <c r="Q11" s="9" t="s">
        <v>21</v>
      </c>
      <c r="R11" s="9" t="s">
        <v>22</v>
      </c>
      <c r="S11" s="9" t="s">
        <v>23</v>
      </c>
      <c r="T11" s="9" t="s">
        <v>16</v>
      </c>
    </row>
    <row r="12" spans="1:20" x14ac:dyDescent="0.2">
      <c r="A12" s="3" t="s">
        <v>24</v>
      </c>
      <c r="B12" s="3" t="s">
        <v>25</v>
      </c>
      <c r="C12" s="3" t="s">
        <v>26</v>
      </c>
      <c r="E12" s="3">
        <v>8</v>
      </c>
      <c r="F12" s="20" t="s">
        <v>46</v>
      </c>
      <c r="G12" s="4">
        <v>2491.54</v>
      </c>
      <c r="J12" s="18"/>
      <c r="L12" s="3" t="s">
        <v>27</v>
      </c>
      <c r="M12" s="4">
        <v>4882.7</v>
      </c>
      <c r="N12" s="5">
        <v>4614.8500000000004</v>
      </c>
      <c r="O12" s="4">
        <v>3501.01</v>
      </c>
      <c r="P12" s="5">
        <v>2491.54</v>
      </c>
      <c r="Q12" s="5">
        <v>1691.27</v>
      </c>
      <c r="R12" s="10"/>
      <c r="S12" s="10"/>
      <c r="T12" s="5">
        <f>SUM(L12:S12)</f>
        <v>17181.37</v>
      </c>
    </row>
    <row r="13" spans="1:20" x14ac:dyDescent="0.2">
      <c r="A13" s="3" t="s">
        <v>28</v>
      </c>
      <c r="B13" s="19" t="s">
        <v>29</v>
      </c>
      <c r="C13" s="3" t="s">
        <v>26</v>
      </c>
      <c r="D13" s="3">
        <v>235</v>
      </c>
      <c r="E13" s="3">
        <v>17</v>
      </c>
      <c r="F13" s="3" t="s">
        <v>47</v>
      </c>
      <c r="G13" s="17">
        <v>1970.02</v>
      </c>
      <c r="J13" s="18">
        <v>60104900</v>
      </c>
      <c r="L13" s="3" t="s">
        <v>28</v>
      </c>
      <c r="M13" s="5">
        <v>4687.8999999999996</v>
      </c>
      <c r="N13" s="5">
        <v>3266.93</v>
      </c>
      <c r="O13" s="5">
        <v>2429.8000000000002</v>
      </c>
      <c r="P13" s="5">
        <v>1970.02</v>
      </c>
      <c r="Q13" s="5">
        <v>1961.03</v>
      </c>
      <c r="R13" s="4"/>
      <c r="S13" s="10"/>
      <c r="T13" s="5">
        <f>SUM(L13:S13)</f>
        <v>14315.680000000002</v>
      </c>
    </row>
    <row r="14" spans="1:20" x14ac:dyDescent="0.2">
      <c r="A14" s="3" t="s">
        <v>30</v>
      </c>
      <c r="B14" s="19" t="s">
        <v>31</v>
      </c>
      <c r="C14" s="3" t="s">
        <v>26</v>
      </c>
      <c r="D14" s="3">
        <f>831+551</f>
        <v>1382</v>
      </c>
      <c r="E14" s="3">
        <v>10</v>
      </c>
      <c r="F14" s="3" t="s">
        <v>47</v>
      </c>
      <c r="G14" s="17">
        <v>8807.57</v>
      </c>
      <c r="H14" s="3" t="s">
        <v>32</v>
      </c>
      <c r="J14" s="18">
        <v>7165751</v>
      </c>
      <c r="L14" s="3" t="s">
        <v>30</v>
      </c>
      <c r="M14" s="5">
        <v>11586.89</v>
      </c>
      <c r="N14" s="5">
        <v>15719.71</v>
      </c>
      <c r="O14" s="5">
        <v>10951.57</v>
      </c>
      <c r="P14" s="5">
        <v>8807.57</v>
      </c>
      <c r="Q14" s="10">
        <v>12570.47</v>
      </c>
      <c r="R14" s="4"/>
      <c r="S14" s="10"/>
      <c r="T14" s="5">
        <f t="shared" ref="T14:T20" si="0">SUM(L14:S14)</f>
        <v>59636.21</v>
      </c>
    </row>
    <row r="15" spans="1:20" x14ac:dyDescent="0.2">
      <c r="A15" s="3" t="s">
        <v>30</v>
      </c>
      <c r="B15" s="19" t="s">
        <v>33</v>
      </c>
      <c r="C15" s="3" t="s">
        <v>26</v>
      </c>
      <c r="E15" s="3">
        <v>10</v>
      </c>
      <c r="F15" s="3" t="s">
        <v>47</v>
      </c>
      <c r="G15" s="17">
        <v>402.78</v>
      </c>
      <c r="H15" s="3" t="s">
        <v>34</v>
      </c>
      <c r="J15" s="18">
        <v>52487983</v>
      </c>
      <c r="L15" s="3" t="s">
        <v>30</v>
      </c>
      <c r="M15" s="5">
        <v>394.26</v>
      </c>
      <c r="N15" s="5">
        <v>394.26</v>
      </c>
      <c r="O15" s="5">
        <v>395.49</v>
      </c>
      <c r="P15" s="5">
        <v>402.78</v>
      </c>
      <c r="Q15" s="4">
        <v>402.78</v>
      </c>
      <c r="R15" s="4"/>
      <c r="S15" s="10"/>
      <c r="T15" s="5">
        <f t="shared" si="0"/>
        <v>1989.57</v>
      </c>
    </row>
    <row r="16" spans="1:20" x14ac:dyDescent="0.2">
      <c r="A16" s="3" t="s">
        <v>30</v>
      </c>
      <c r="B16" s="19" t="s">
        <v>35</v>
      </c>
      <c r="C16" s="3" t="s">
        <v>26</v>
      </c>
      <c r="D16" s="3">
        <v>0</v>
      </c>
      <c r="E16" s="3">
        <v>10</v>
      </c>
      <c r="F16" s="3" t="s">
        <v>47</v>
      </c>
      <c r="G16" s="17">
        <v>238.38</v>
      </c>
      <c r="H16" s="3" t="s">
        <v>34</v>
      </c>
      <c r="J16" s="18">
        <v>14959139</v>
      </c>
      <c r="L16" s="3" t="s">
        <v>30</v>
      </c>
      <c r="M16" s="5">
        <v>233.34</v>
      </c>
      <c r="N16" s="5">
        <v>233.34</v>
      </c>
      <c r="O16" s="5">
        <v>234.08</v>
      </c>
      <c r="P16" s="5">
        <v>238.38</v>
      </c>
      <c r="Q16" s="10">
        <v>238.38</v>
      </c>
      <c r="R16" s="4"/>
      <c r="S16" s="10"/>
      <c r="T16" s="5">
        <f t="shared" si="0"/>
        <v>1177.52</v>
      </c>
    </row>
    <row r="17" spans="1:20" x14ac:dyDescent="0.2">
      <c r="A17" s="3" t="s">
        <v>30</v>
      </c>
      <c r="B17" s="19" t="s">
        <v>36</v>
      </c>
      <c r="C17" s="3" t="s">
        <v>26</v>
      </c>
      <c r="D17" s="3">
        <v>1029</v>
      </c>
      <c r="E17" s="3">
        <v>10</v>
      </c>
      <c r="F17" s="3" t="s">
        <v>47</v>
      </c>
      <c r="G17" s="17">
        <v>10032.18</v>
      </c>
      <c r="J17" s="18">
        <v>60612536</v>
      </c>
      <c r="K17" s="1"/>
      <c r="L17" s="3" t="s">
        <v>30</v>
      </c>
      <c r="M17" s="4">
        <v>35551.53</v>
      </c>
      <c r="N17" s="4">
        <v>24508.799999999999</v>
      </c>
      <c r="O17" s="5">
        <v>11656.66</v>
      </c>
      <c r="P17" s="5">
        <v>10032.18</v>
      </c>
      <c r="Q17" s="10">
        <v>11437.11</v>
      </c>
      <c r="R17" s="4"/>
      <c r="S17" s="10"/>
      <c r="T17" s="5">
        <f t="shared" si="0"/>
        <v>93186.280000000013</v>
      </c>
    </row>
    <row r="18" spans="1:20" x14ac:dyDescent="0.2">
      <c r="A18" s="3" t="s">
        <v>30</v>
      </c>
      <c r="B18" s="3" t="s">
        <v>52</v>
      </c>
      <c r="C18" s="3" t="s">
        <v>26</v>
      </c>
      <c r="D18" s="3">
        <v>0</v>
      </c>
      <c r="E18" s="3">
        <v>10</v>
      </c>
      <c r="G18" s="17"/>
      <c r="J18" s="18">
        <v>194781</v>
      </c>
      <c r="K18" s="1"/>
      <c r="L18" s="3" t="s">
        <v>30</v>
      </c>
      <c r="M18" s="4"/>
      <c r="N18" s="4"/>
      <c r="O18" s="5"/>
      <c r="P18" s="5"/>
      <c r="Q18" s="10">
        <v>246.6</v>
      </c>
      <c r="R18" s="4"/>
      <c r="S18" s="10"/>
      <c r="T18" s="5">
        <f t="shared" si="0"/>
        <v>246.6</v>
      </c>
    </row>
    <row r="19" spans="1:20" x14ac:dyDescent="0.2">
      <c r="B19" s="3" t="s">
        <v>37</v>
      </c>
      <c r="G19" s="6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1:20" x14ac:dyDescent="0.2">
      <c r="A20" s="3" t="s">
        <v>38</v>
      </c>
      <c r="B20" s="3" t="s">
        <v>39</v>
      </c>
      <c r="C20" s="3" t="s">
        <v>26</v>
      </c>
      <c r="E20" s="3">
        <v>19</v>
      </c>
      <c r="F20" s="3" t="s">
        <v>48</v>
      </c>
      <c r="G20" s="5">
        <v>2348.1</v>
      </c>
      <c r="L20" s="3" t="s">
        <v>38</v>
      </c>
      <c r="M20" s="5">
        <v>5384.45</v>
      </c>
      <c r="N20" s="5">
        <v>4972.3599999999997</v>
      </c>
      <c r="O20" s="5">
        <v>4517.9399999999996</v>
      </c>
      <c r="P20" s="5">
        <v>2928.4</v>
      </c>
      <c r="Q20" s="5">
        <v>2348.1</v>
      </c>
      <c r="R20" s="16">
        <v>1397.4</v>
      </c>
      <c r="S20" s="5"/>
      <c r="T20" s="5">
        <f t="shared" si="0"/>
        <v>21548.65</v>
      </c>
    </row>
    <row r="21" spans="1:20" x14ac:dyDescent="0.2">
      <c r="L21" s="9" t="s">
        <v>16</v>
      </c>
      <c r="M21" s="8">
        <f t="shared" ref="M21:S21" si="1">SUM(M12:M20)</f>
        <v>62721.069999999992</v>
      </c>
      <c r="N21" s="8">
        <f>SUM(N12:N20)</f>
        <v>53710.25</v>
      </c>
      <c r="O21" s="8">
        <f t="shared" si="1"/>
        <v>33686.550000000003</v>
      </c>
      <c r="P21" s="8">
        <f t="shared" si="1"/>
        <v>26870.870000000003</v>
      </c>
      <c r="Q21" s="8">
        <f t="shared" si="1"/>
        <v>30895.739999999998</v>
      </c>
      <c r="R21" s="8">
        <f t="shared" si="1"/>
        <v>1397.4</v>
      </c>
      <c r="S21" s="8">
        <f t="shared" si="1"/>
        <v>0</v>
      </c>
      <c r="T21" s="8">
        <f>SUM(T12:T20)</f>
        <v>209281.88000000003</v>
      </c>
    </row>
    <row r="22" spans="1:20" x14ac:dyDescent="0.2">
      <c r="F22" s="3" t="s">
        <v>16</v>
      </c>
      <c r="G22" s="7">
        <f>SUM(G12:G21)</f>
        <v>26290.57</v>
      </c>
      <c r="H22" s="3" t="s">
        <v>40</v>
      </c>
    </row>
    <row r="24" spans="1:20" x14ac:dyDescent="0.2">
      <c r="M24" s="14"/>
    </row>
    <row r="30" spans="1:20" x14ac:dyDescent="0.2">
      <c r="A30" s="15" t="s">
        <v>41</v>
      </c>
    </row>
    <row r="31" spans="1:20" x14ac:dyDescent="0.2">
      <c r="A31" s="15" t="s">
        <v>43</v>
      </c>
    </row>
    <row r="32" spans="1:20" x14ac:dyDescent="0.2">
      <c r="A32" s="15" t="s">
        <v>42</v>
      </c>
    </row>
  </sheetData>
  <printOptions gridLine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7" workbookViewId="0">
      <selection activeCell="G42" sqref="G42"/>
    </sheetView>
  </sheetViews>
  <sheetFormatPr defaultColWidth="9.140625" defaultRowHeight="12.75" x14ac:dyDescent="0.2"/>
  <cols>
    <col min="1" max="1" width="12.140625" style="3" customWidth="1"/>
    <col min="2" max="3" width="12.7109375" style="3" customWidth="1"/>
    <col min="4" max="4" width="13.7109375" style="3" customWidth="1"/>
    <col min="5" max="5" width="10.85546875" style="3" customWidth="1"/>
    <col min="6" max="6" width="17.7109375" style="3" customWidth="1"/>
    <col min="7" max="7" width="10.7109375" style="3" bestFit="1" customWidth="1"/>
    <col min="8" max="8" width="33.85546875" style="3" customWidth="1"/>
    <col min="9" max="9" width="5.7109375" style="3" customWidth="1"/>
    <col min="10" max="10" width="9.28515625" style="3" customWidth="1"/>
    <col min="11" max="11" width="9.140625" style="3"/>
    <col min="12" max="12" width="22.85546875" style="3" customWidth="1"/>
    <col min="13" max="13" width="10.28515625" style="3" bestFit="1" customWidth="1"/>
    <col min="14" max="14" width="10.42578125" style="3" customWidth="1"/>
    <col min="15" max="15" width="10.28515625" style="3" bestFit="1" customWidth="1"/>
    <col min="16" max="16" width="11.140625" style="3" customWidth="1"/>
    <col min="17" max="18" width="10.28515625" style="3" bestFit="1" customWidth="1"/>
    <col min="19" max="19" width="9.7109375" style="3" hidden="1" customWidth="1"/>
    <col min="20" max="20" width="11.28515625" style="3" bestFit="1" customWidth="1"/>
    <col min="21" max="16384" width="9.140625" style="3"/>
  </cols>
  <sheetData>
    <row r="1" spans="1:20" x14ac:dyDescent="0.2">
      <c r="A1" s="3" t="s">
        <v>0</v>
      </c>
      <c r="L1" s="3" t="s">
        <v>0</v>
      </c>
    </row>
    <row r="2" spans="1:20" x14ac:dyDescent="0.2">
      <c r="A2" s="3" t="s">
        <v>1</v>
      </c>
      <c r="L2" s="3" t="s">
        <v>1</v>
      </c>
    </row>
    <row r="3" spans="1:20" x14ac:dyDescent="0.2">
      <c r="A3" s="3" t="s">
        <v>2</v>
      </c>
      <c r="F3" s="3" t="s">
        <v>45</v>
      </c>
      <c r="L3" s="3" t="s">
        <v>2</v>
      </c>
      <c r="O3" s="3" t="str">
        <f>F3</f>
        <v>2017-2018</v>
      </c>
    </row>
    <row r="4" spans="1:20" x14ac:dyDescent="0.2">
      <c r="A4" s="3" t="s">
        <v>3</v>
      </c>
      <c r="F4" s="3" t="s">
        <v>21</v>
      </c>
      <c r="L4" s="3" t="s">
        <v>3</v>
      </c>
    </row>
    <row r="5" spans="1:20" x14ac:dyDescent="0.2">
      <c r="A5" s="12">
        <f ca="1">TODAY()</f>
        <v>43972</v>
      </c>
      <c r="F5" s="13"/>
      <c r="L5" s="12">
        <f ca="1">TODAY()</f>
        <v>43972</v>
      </c>
    </row>
    <row r="7" spans="1:20" x14ac:dyDescent="0.2">
      <c r="A7" s="3" t="s">
        <v>5</v>
      </c>
      <c r="F7" s="3" t="s">
        <v>6</v>
      </c>
    </row>
    <row r="8" spans="1:20" x14ac:dyDescent="0.2">
      <c r="A8" s="3" t="s">
        <v>7</v>
      </c>
      <c r="F8" s="3" t="s">
        <v>8</v>
      </c>
    </row>
    <row r="9" spans="1:20" x14ac:dyDescent="0.2">
      <c r="A9" s="3" t="s">
        <v>9</v>
      </c>
      <c r="F9" s="3" t="s">
        <v>10</v>
      </c>
    </row>
    <row r="11" spans="1:20" x14ac:dyDescent="0.2">
      <c r="A11" s="11" t="s">
        <v>11</v>
      </c>
      <c r="B11" s="11" t="s">
        <v>12</v>
      </c>
      <c r="C11" s="11" t="s">
        <v>13</v>
      </c>
      <c r="D11" s="11" t="s">
        <v>44</v>
      </c>
      <c r="E11" s="11" t="s">
        <v>14</v>
      </c>
      <c r="F11" s="1" t="s">
        <v>15</v>
      </c>
      <c r="G11" s="1" t="s">
        <v>16</v>
      </c>
      <c r="H11" s="1" t="s">
        <v>17</v>
      </c>
      <c r="J11" s="1" t="s">
        <v>51</v>
      </c>
      <c r="L11" s="2" t="s">
        <v>11</v>
      </c>
      <c r="M11" s="9" t="s">
        <v>4</v>
      </c>
      <c r="N11" s="9" t="s">
        <v>18</v>
      </c>
      <c r="O11" s="9" t="s">
        <v>19</v>
      </c>
      <c r="P11" s="9" t="s">
        <v>20</v>
      </c>
      <c r="Q11" s="9" t="s">
        <v>21</v>
      </c>
      <c r="R11" s="9" t="s">
        <v>22</v>
      </c>
      <c r="S11" s="9" t="s">
        <v>23</v>
      </c>
      <c r="T11" s="9" t="s">
        <v>16</v>
      </c>
    </row>
    <row r="12" spans="1:20" x14ac:dyDescent="0.2">
      <c r="A12" s="3" t="s">
        <v>24</v>
      </c>
      <c r="B12" s="3" t="s">
        <v>25</v>
      </c>
      <c r="C12" s="3" t="s">
        <v>26</v>
      </c>
      <c r="E12" s="3">
        <v>8</v>
      </c>
      <c r="F12" s="20" t="s">
        <v>56</v>
      </c>
      <c r="G12" s="4">
        <v>3501.01</v>
      </c>
      <c r="J12" s="18"/>
      <c r="L12" s="3" t="s">
        <v>27</v>
      </c>
      <c r="M12" s="4">
        <v>4882.7</v>
      </c>
      <c r="N12" s="5">
        <v>4614.8500000000004</v>
      </c>
      <c r="O12" s="4">
        <v>3501.01</v>
      </c>
      <c r="P12" s="5">
        <v>2491.54</v>
      </c>
      <c r="Q12" s="5">
        <v>1691.27</v>
      </c>
      <c r="R12" s="10"/>
      <c r="S12" s="10"/>
      <c r="T12" s="5">
        <f>SUM(L12:S12)</f>
        <v>17181.37</v>
      </c>
    </row>
    <row r="13" spans="1:20" x14ac:dyDescent="0.2">
      <c r="A13" s="3" t="s">
        <v>28</v>
      </c>
      <c r="B13" s="19" t="s">
        <v>29</v>
      </c>
      <c r="C13" s="3" t="s">
        <v>26</v>
      </c>
      <c r="D13" s="3">
        <v>235</v>
      </c>
      <c r="E13" s="3">
        <v>17</v>
      </c>
      <c r="F13" s="3" t="s">
        <v>57</v>
      </c>
      <c r="G13" s="17">
        <v>2429.8000000000002</v>
      </c>
      <c r="J13" s="18">
        <v>60104900</v>
      </c>
      <c r="L13" s="3" t="s">
        <v>28</v>
      </c>
      <c r="M13" s="5">
        <v>4687.8999999999996</v>
      </c>
      <c r="N13" s="5">
        <v>3266.93</v>
      </c>
      <c r="O13" s="5">
        <v>2429.8000000000002</v>
      </c>
      <c r="P13" s="5">
        <v>1970.02</v>
      </c>
      <c r="Q13" s="5">
        <v>1961.03</v>
      </c>
      <c r="R13" s="4"/>
      <c r="S13" s="10"/>
      <c r="T13" s="5">
        <f>SUM(L13:S13)</f>
        <v>14315.680000000002</v>
      </c>
    </row>
    <row r="14" spans="1:20" x14ac:dyDescent="0.2">
      <c r="A14" s="3" t="s">
        <v>30</v>
      </c>
      <c r="B14" s="19" t="s">
        <v>31</v>
      </c>
      <c r="C14" s="3" t="s">
        <v>26</v>
      </c>
      <c r="D14" s="3">
        <f>831+551</f>
        <v>1382</v>
      </c>
      <c r="E14" s="3">
        <v>10</v>
      </c>
      <c r="F14" s="3" t="s">
        <v>57</v>
      </c>
      <c r="G14" s="17">
        <v>10951.57</v>
      </c>
      <c r="H14" s="3" t="s">
        <v>32</v>
      </c>
      <c r="J14" s="18">
        <v>7165751</v>
      </c>
      <c r="L14" s="3" t="s">
        <v>30</v>
      </c>
      <c r="M14" s="5">
        <v>11586.89</v>
      </c>
      <c r="N14" s="5">
        <v>15719.71</v>
      </c>
      <c r="O14" s="5">
        <v>10951.57</v>
      </c>
      <c r="P14" s="5">
        <v>8807.57</v>
      </c>
      <c r="Q14" s="10">
        <v>12570.47</v>
      </c>
      <c r="R14" s="4"/>
      <c r="S14" s="10"/>
      <c r="T14" s="5">
        <f t="shared" ref="T14:T20" si="0">SUM(L14:S14)</f>
        <v>59636.21</v>
      </c>
    </row>
    <row r="15" spans="1:20" x14ac:dyDescent="0.2">
      <c r="A15" s="3" t="s">
        <v>30</v>
      </c>
      <c r="B15" s="19" t="s">
        <v>33</v>
      </c>
      <c r="C15" s="3" t="s">
        <v>26</v>
      </c>
      <c r="E15" s="3">
        <v>10</v>
      </c>
      <c r="F15" s="3" t="s">
        <v>57</v>
      </c>
      <c r="G15" s="17">
        <v>395.49</v>
      </c>
      <c r="H15" s="3" t="s">
        <v>34</v>
      </c>
      <c r="J15" s="18">
        <v>52487983</v>
      </c>
      <c r="L15" s="3" t="s">
        <v>30</v>
      </c>
      <c r="M15" s="5">
        <v>394.26</v>
      </c>
      <c r="N15" s="5">
        <v>394.26</v>
      </c>
      <c r="O15" s="5">
        <v>395.49</v>
      </c>
      <c r="P15" s="5">
        <v>402.78</v>
      </c>
      <c r="Q15" s="4">
        <v>402.78</v>
      </c>
      <c r="R15" s="4"/>
      <c r="S15" s="10"/>
      <c r="T15" s="5">
        <f t="shared" si="0"/>
        <v>1989.57</v>
      </c>
    </row>
    <row r="16" spans="1:20" x14ac:dyDescent="0.2">
      <c r="A16" s="3" t="s">
        <v>30</v>
      </c>
      <c r="B16" s="19" t="s">
        <v>35</v>
      </c>
      <c r="C16" s="3" t="s">
        <v>26</v>
      </c>
      <c r="D16" s="3">
        <v>0</v>
      </c>
      <c r="E16" s="3">
        <v>10</v>
      </c>
      <c r="F16" s="3" t="s">
        <v>57</v>
      </c>
      <c r="G16" s="17">
        <v>234.08</v>
      </c>
      <c r="H16" s="3" t="s">
        <v>34</v>
      </c>
      <c r="J16" s="18">
        <v>14959139</v>
      </c>
      <c r="L16" s="3" t="s">
        <v>30</v>
      </c>
      <c r="M16" s="5">
        <v>233.34</v>
      </c>
      <c r="N16" s="5">
        <v>233.34</v>
      </c>
      <c r="O16" s="5">
        <v>234.08</v>
      </c>
      <c r="P16" s="5">
        <v>238.38</v>
      </c>
      <c r="Q16" s="10">
        <v>238.38</v>
      </c>
      <c r="R16" s="4"/>
      <c r="S16" s="10"/>
      <c r="T16" s="5">
        <f t="shared" si="0"/>
        <v>1177.52</v>
      </c>
    </row>
    <row r="17" spans="1:20" x14ac:dyDescent="0.2">
      <c r="A17" s="3" t="s">
        <v>30</v>
      </c>
      <c r="B17" s="19" t="s">
        <v>36</v>
      </c>
      <c r="C17" s="3" t="s">
        <v>26</v>
      </c>
      <c r="D17" s="3">
        <v>1029</v>
      </c>
      <c r="E17" s="3">
        <v>10</v>
      </c>
      <c r="F17" s="3" t="s">
        <v>57</v>
      </c>
      <c r="G17" s="17">
        <v>11656.66</v>
      </c>
      <c r="J17" s="18">
        <v>60612536</v>
      </c>
      <c r="K17" s="1"/>
      <c r="L17" s="3" t="s">
        <v>30</v>
      </c>
      <c r="M17" s="4">
        <v>35551.53</v>
      </c>
      <c r="N17" s="4">
        <v>24508.799999999999</v>
      </c>
      <c r="O17" s="5">
        <v>11656.66</v>
      </c>
      <c r="P17" s="5">
        <v>10032.18</v>
      </c>
      <c r="Q17" s="10">
        <v>11437.11</v>
      </c>
      <c r="R17" s="4"/>
      <c r="S17" s="10"/>
      <c r="T17" s="5">
        <f t="shared" si="0"/>
        <v>93186.280000000013</v>
      </c>
    </row>
    <row r="18" spans="1:20" x14ac:dyDescent="0.2">
      <c r="A18" s="3" t="s">
        <v>30</v>
      </c>
      <c r="B18" s="3" t="s">
        <v>52</v>
      </c>
      <c r="C18" s="3" t="s">
        <v>26</v>
      </c>
      <c r="D18" s="3">
        <v>0</v>
      </c>
      <c r="E18" s="3">
        <v>10</v>
      </c>
      <c r="G18" s="17"/>
      <c r="J18" s="18">
        <v>194781</v>
      </c>
      <c r="K18" s="1"/>
      <c r="L18" s="3" t="s">
        <v>30</v>
      </c>
      <c r="M18" s="4"/>
      <c r="N18" s="4"/>
      <c r="O18" s="5"/>
      <c r="P18" s="5"/>
      <c r="Q18" s="10">
        <v>246.6</v>
      </c>
      <c r="R18" s="4"/>
      <c r="S18" s="10"/>
      <c r="T18" s="5">
        <f t="shared" si="0"/>
        <v>246.6</v>
      </c>
    </row>
    <row r="19" spans="1:20" x14ac:dyDescent="0.2">
      <c r="B19" s="3" t="s">
        <v>37</v>
      </c>
      <c r="G19" s="6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1:20" x14ac:dyDescent="0.2">
      <c r="A20" s="3" t="s">
        <v>38</v>
      </c>
      <c r="B20" s="3" t="s">
        <v>39</v>
      </c>
      <c r="C20" s="3" t="s">
        <v>26</v>
      </c>
      <c r="E20" s="3">
        <v>19</v>
      </c>
      <c r="F20" s="3" t="s">
        <v>55</v>
      </c>
      <c r="G20" s="5">
        <v>2928.4</v>
      </c>
      <c r="L20" s="3" t="s">
        <v>38</v>
      </c>
      <c r="M20" s="5">
        <v>5384.45</v>
      </c>
      <c r="N20" s="5">
        <v>4972.3599999999997</v>
      </c>
      <c r="O20" s="5">
        <v>4517.9399999999996</v>
      </c>
      <c r="P20" s="5">
        <v>2928.4</v>
      </c>
      <c r="Q20" s="5">
        <v>2348.1</v>
      </c>
      <c r="R20" s="16">
        <v>1397.4</v>
      </c>
      <c r="S20" s="5"/>
      <c r="T20" s="5">
        <f t="shared" si="0"/>
        <v>21548.65</v>
      </c>
    </row>
    <row r="21" spans="1:20" x14ac:dyDescent="0.2">
      <c r="L21" s="9" t="s">
        <v>16</v>
      </c>
      <c r="M21" s="8">
        <f t="shared" ref="M21:S21" si="1">SUM(M12:M20)</f>
        <v>62721.069999999992</v>
      </c>
      <c r="N21" s="8">
        <f>SUM(N12:N20)</f>
        <v>53710.25</v>
      </c>
      <c r="O21" s="8">
        <f t="shared" si="1"/>
        <v>33686.550000000003</v>
      </c>
      <c r="P21" s="8">
        <f t="shared" si="1"/>
        <v>26870.870000000003</v>
      </c>
      <c r="Q21" s="8">
        <f t="shared" si="1"/>
        <v>30895.739999999998</v>
      </c>
      <c r="R21" s="8">
        <f t="shared" si="1"/>
        <v>1397.4</v>
      </c>
      <c r="S21" s="8">
        <f t="shared" si="1"/>
        <v>0</v>
      </c>
      <c r="T21" s="8">
        <f>SUM(T12:T20)</f>
        <v>209281.88000000003</v>
      </c>
    </row>
    <row r="22" spans="1:20" x14ac:dyDescent="0.2">
      <c r="F22" s="3" t="s">
        <v>16</v>
      </c>
      <c r="G22" s="7">
        <f>SUM(G12:G21)</f>
        <v>32097.010000000006</v>
      </c>
      <c r="H22" s="3" t="s">
        <v>40</v>
      </c>
    </row>
    <row r="24" spans="1:20" x14ac:dyDescent="0.2">
      <c r="M24" s="14"/>
    </row>
    <row r="30" spans="1:20" x14ac:dyDescent="0.2">
      <c r="A30" s="15" t="s">
        <v>41</v>
      </c>
    </row>
    <row r="31" spans="1:20" x14ac:dyDescent="0.2">
      <c r="A31" s="15" t="s">
        <v>43</v>
      </c>
    </row>
    <row r="32" spans="1:20" x14ac:dyDescent="0.2">
      <c r="A32" s="15" t="s">
        <v>42</v>
      </c>
    </row>
  </sheetData>
  <printOptions gridLine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7" workbookViewId="0">
      <selection activeCell="H12" sqref="H12"/>
    </sheetView>
  </sheetViews>
  <sheetFormatPr defaultColWidth="9.140625" defaultRowHeight="12.75" x14ac:dyDescent="0.2"/>
  <cols>
    <col min="1" max="1" width="12.140625" style="3" customWidth="1"/>
    <col min="2" max="3" width="12.7109375" style="3" customWidth="1"/>
    <col min="4" max="4" width="13.7109375" style="3" customWidth="1"/>
    <col min="5" max="5" width="10.85546875" style="3" customWidth="1"/>
    <col min="6" max="6" width="17.7109375" style="3" customWidth="1"/>
    <col min="7" max="7" width="10.7109375" style="3" bestFit="1" customWidth="1"/>
    <col min="8" max="8" width="33.85546875" style="3" customWidth="1"/>
    <col min="9" max="9" width="5.7109375" style="3" customWidth="1"/>
    <col min="10" max="10" width="9.28515625" style="3" customWidth="1"/>
    <col min="11" max="11" width="9.140625" style="3"/>
    <col min="12" max="12" width="22.85546875" style="3" customWidth="1"/>
    <col min="13" max="13" width="10.28515625" style="3" bestFit="1" customWidth="1"/>
    <col min="14" max="14" width="10.42578125" style="3" customWidth="1"/>
    <col min="15" max="15" width="10.28515625" style="3" bestFit="1" customWidth="1"/>
    <col min="16" max="16" width="11.140625" style="3" customWidth="1"/>
    <col min="17" max="18" width="10.28515625" style="3" bestFit="1" customWidth="1"/>
    <col min="19" max="19" width="9.7109375" style="3" hidden="1" customWidth="1"/>
    <col min="20" max="20" width="11.28515625" style="3" bestFit="1" customWidth="1"/>
    <col min="21" max="16384" width="9.140625" style="3"/>
  </cols>
  <sheetData>
    <row r="1" spans="1:20" x14ac:dyDescent="0.2">
      <c r="A1" s="3" t="s">
        <v>0</v>
      </c>
      <c r="L1" s="3" t="s">
        <v>0</v>
      </c>
    </row>
    <row r="2" spans="1:20" x14ac:dyDescent="0.2">
      <c r="A2" s="3" t="s">
        <v>1</v>
      </c>
      <c r="L2" s="3" t="s">
        <v>1</v>
      </c>
    </row>
    <row r="3" spans="1:20" x14ac:dyDescent="0.2">
      <c r="A3" s="3" t="s">
        <v>2</v>
      </c>
      <c r="F3" s="3" t="s">
        <v>45</v>
      </c>
      <c r="L3" s="3" t="s">
        <v>2</v>
      </c>
      <c r="O3" s="3" t="str">
        <f>F3</f>
        <v>2017-2018</v>
      </c>
    </row>
    <row r="4" spans="1:20" x14ac:dyDescent="0.2">
      <c r="A4" s="3" t="s">
        <v>3</v>
      </c>
      <c r="F4" s="3" t="s">
        <v>21</v>
      </c>
      <c r="L4" s="3" t="s">
        <v>3</v>
      </c>
    </row>
    <row r="5" spans="1:20" x14ac:dyDescent="0.2">
      <c r="A5" s="12">
        <f ca="1">TODAY()</f>
        <v>43972</v>
      </c>
      <c r="F5" s="13"/>
      <c r="L5" s="12">
        <f ca="1">TODAY()</f>
        <v>43972</v>
      </c>
    </row>
    <row r="7" spans="1:20" x14ac:dyDescent="0.2">
      <c r="A7" s="3" t="s">
        <v>5</v>
      </c>
      <c r="F7" s="3" t="s">
        <v>6</v>
      </c>
    </row>
    <row r="8" spans="1:20" x14ac:dyDescent="0.2">
      <c r="A8" s="3" t="s">
        <v>7</v>
      </c>
      <c r="F8" s="3" t="s">
        <v>8</v>
      </c>
    </row>
    <row r="9" spans="1:20" x14ac:dyDescent="0.2">
      <c r="A9" s="3" t="s">
        <v>9</v>
      </c>
      <c r="F9" s="3" t="s">
        <v>10</v>
      </c>
    </row>
    <row r="11" spans="1:20" x14ac:dyDescent="0.2">
      <c r="A11" s="11" t="s">
        <v>11</v>
      </c>
      <c r="B11" s="11" t="s">
        <v>12</v>
      </c>
      <c r="C11" s="11" t="s">
        <v>13</v>
      </c>
      <c r="D11" s="11" t="s">
        <v>44</v>
      </c>
      <c r="E11" s="11" t="s">
        <v>14</v>
      </c>
      <c r="F11" s="1" t="s">
        <v>15</v>
      </c>
      <c r="G11" s="1" t="s">
        <v>16</v>
      </c>
      <c r="H11" s="1" t="s">
        <v>17</v>
      </c>
      <c r="J11" s="1" t="s">
        <v>51</v>
      </c>
      <c r="L11" s="2" t="s">
        <v>11</v>
      </c>
      <c r="M11" s="9" t="s">
        <v>4</v>
      </c>
      <c r="N11" s="9" t="s">
        <v>18</v>
      </c>
      <c r="O11" s="9" t="s">
        <v>19</v>
      </c>
      <c r="P11" s="9" t="s">
        <v>20</v>
      </c>
      <c r="Q11" s="9" t="s">
        <v>21</v>
      </c>
      <c r="R11" s="9" t="s">
        <v>22</v>
      </c>
      <c r="S11" s="9" t="s">
        <v>23</v>
      </c>
      <c r="T11" s="9" t="s">
        <v>16</v>
      </c>
    </row>
    <row r="12" spans="1:20" x14ac:dyDescent="0.2">
      <c r="A12" s="3" t="s">
        <v>24</v>
      </c>
      <c r="B12" s="13" t="s">
        <v>25</v>
      </c>
      <c r="C12" s="13" t="s">
        <v>26</v>
      </c>
      <c r="E12" s="3">
        <v>8</v>
      </c>
      <c r="F12" s="20" t="s">
        <v>59</v>
      </c>
      <c r="G12" s="4">
        <v>3302.87</v>
      </c>
      <c r="J12" s="18"/>
      <c r="L12" s="3" t="s">
        <v>27</v>
      </c>
      <c r="M12" s="4">
        <v>4882.7</v>
      </c>
      <c r="N12" s="5">
        <v>4614.8500000000004</v>
      </c>
      <c r="O12" s="4">
        <v>3501.01</v>
      </c>
      <c r="P12" s="5">
        <v>2491.54</v>
      </c>
      <c r="Q12" s="5">
        <v>1691.27</v>
      </c>
      <c r="R12" s="10"/>
      <c r="S12" s="10"/>
      <c r="T12" s="5">
        <f>SUM(L12:S12)</f>
        <v>17181.37</v>
      </c>
    </row>
    <row r="13" spans="1:20" x14ac:dyDescent="0.2">
      <c r="A13" s="3" t="s">
        <v>28</v>
      </c>
      <c r="B13" s="13" t="s">
        <v>29</v>
      </c>
      <c r="C13" s="13" t="s">
        <v>26</v>
      </c>
      <c r="D13" s="3">
        <v>235</v>
      </c>
      <c r="E13" s="3">
        <v>17</v>
      </c>
      <c r="F13" s="3" t="s">
        <v>58</v>
      </c>
      <c r="G13" s="17">
        <v>5596.19</v>
      </c>
      <c r="J13" s="18">
        <v>60104900</v>
      </c>
      <c r="L13" s="3" t="s">
        <v>28</v>
      </c>
      <c r="M13" s="5">
        <v>4687.8999999999996</v>
      </c>
      <c r="N13" s="5">
        <v>3266.93</v>
      </c>
      <c r="O13" s="5">
        <v>2429.8000000000002</v>
      </c>
      <c r="P13" s="5">
        <v>1970.02</v>
      </c>
      <c r="Q13" s="5">
        <v>1961.03</v>
      </c>
      <c r="R13" s="4"/>
      <c r="S13" s="10"/>
      <c r="T13" s="5">
        <f>SUM(L13:S13)</f>
        <v>14315.680000000002</v>
      </c>
    </row>
    <row r="14" spans="1:20" x14ac:dyDescent="0.2">
      <c r="A14" s="3" t="s">
        <v>30</v>
      </c>
      <c r="B14" s="13" t="s">
        <v>31</v>
      </c>
      <c r="C14" s="13" t="s">
        <v>26</v>
      </c>
      <c r="D14" s="3">
        <f>831+551</f>
        <v>1382</v>
      </c>
      <c r="E14" s="3">
        <v>10</v>
      </c>
      <c r="F14" s="3" t="s">
        <v>58</v>
      </c>
      <c r="G14" s="17">
        <v>10550.700999999999</v>
      </c>
      <c r="H14" s="3" t="s">
        <v>32</v>
      </c>
      <c r="J14" s="18">
        <v>7165751</v>
      </c>
      <c r="L14" s="3" t="s">
        <v>30</v>
      </c>
      <c r="M14" s="5">
        <v>11586.89</v>
      </c>
      <c r="N14" s="5">
        <v>15719.71</v>
      </c>
      <c r="O14" s="5">
        <v>10951.57</v>
      </c>
      <c r="P14" s="5">
        <v>8807.57</v>
      </c>
      <c r="Q14" s="10">
        <v>12570.47</v>
      </c>
      <c r="R14" s="4"/>
      <c r="S14" s="10"/>
      <c r="T14" s="5">
        <f t="shared" ref="T14:T20" si="0">SUM(L14:S14)</f>
        <v>59636.21</v>
      </c>
    </row>
    <row r="15" spans="1:20" x14ac:dyDescent="0.2">
      <c r="A15" s="3" t="s">
        <v>30</v>
      </c>
      <c r="B15" s="13" t="s">
        <v>33</v>
      </c>
      <c r="C15" s="13" t="s">
        <v>26</v>
      </c>
      <c r="E15" s="3">
        <v>10</v>
      </c>
      <c r="F15" s="3" t="s">
        <v>58</v>
      </c>
      <c r="G15" s="17">
        <v>394.26</v>
      </c>
      <c r="H15" s="3" t="s">
        <v>34</v>
      </c>
      <c r="J15" s="18">
        <v>52487983</v>
      </c>
      <c r="L15" s="3" t="s">
        <v>30</v>
      </c>
      <c r="M15" s="5">
        <v>394.26</v>
      </c>
      <c r="N15" s="5">
        <v>394.26</v>
      </c>
      <c r="O15" s="5">
        <v>395.49</v>
      </c>
      <c r="P15" s="5">
        <v>402.78</v>
      </c>
      <c r="Q15" s="4">
        <v>402.78</v>
      </c>
      <c r="R15" s="4"/>
      <c r="S15" s="10"/>
      <c r="T15" s="5">
        <f t="shared" si="0"/>
        <v>1989.57</v>
      </c>
    </row>
    <row r="16" spans="1:20" x14ac:dyDescent="0.2">
      <c r="A16" s="3" t="s">
        <v>30</v>
      </c>
      <c r="B16" s="13" t="s">
        <v>35</v>
      </c>
      <c r="C16" s="13" t="s">
        <v>26</v>
      </c>
      <c r="D16" s="3">
        <v>0</v>
      </c>
      <c r="E16" s="3">
        <v>10</v>
      </c>
      <c r="F16" s="3" t="s">
        <v>58</v>
      </c>
      <c r="G16" s="17">
        <v>233.34</v>
      </c>
      <c r="H16" s="3" t="s">
        <v>34</v>
      </c>
      <c r="J16" s="18">
        <v>14959139</v>
      </c>
      <c r="L16" s="3" t="s">
        <v>30</v>
      </c>
      <c r="M16" s="5">
        <v>233.34</v>
      </c>
      <c r="N16" s="5">
        <v>233.34</v>
      </c>
      <c r="O16" s="5">
        <v>234.08</v>
      </c>
      <c r="P16" s="5">
        <v>238.38</v>
      </c>
      <c r="Q16" s="10">
        <v>238.38</v>
      </c>
      <c r="R16" s="4"/>
      <c r="S16" s="10"/>
      <c r="T16" s="5">
        <f t="shared" si="0"/>
        <v>1177.52</v>
      </c>
    </row>
    <row r="17" spans="1:20" x14ac:dyDescent="0.2">
      <c r="A17" s="3" t="s">
        <v>30</v>
      </c>
      <c r="B17" s="13" t="s">
        <v>36</v>
      </c>
      <c r="C17" s="13" t="s">
        <v>26</v>
      </c>
      <c r="D17" s="3">
        <v>1029</v>
      </c>
      <c r="E17" s="3">
        <v>10</v>
      </c>
      <c r="F17" s="3" t="s">
        <v>58</v>
      </c>
      <c r="G17" s="17">
        <v>15835.36</v>
      </c>
      <c r="J17" s="18">
        <v>60612536</v>
      </c>
      <c r="K17" s="1"/>
      <c r="L17" s="3" t="s">
        <v>30</v>
      </c>
      <c r="M17" s="4">
        <v>35551.53</v>
      </c>
      <c r="N17" s="4">
        <v>24508.799999999999</v>
      </c>
      <c r="O17" s="5">
        <v>11656.66</v>
      </c>
      <c r="P17" s="5">
        <v>10032.18</v>
      </c>
      <c r="Q17" s="10">
        <v>11437.11</v>
      </c>
      <c r="R17" s="4"/>
      <c r="S17" s="10"/>
      <c r="T17" s="5">
        <f t="shared" si="0"/>
        <v>93186.280000000013</v>
      </c>
    </row>
    <row r="18" spans="1:20" x14ac:dyDescent="0.2">
      <c r="A18" s="3" t="s">
        <v>30</v>
      </c>
      <c r="B18" s="3" t="s">
        <v>52</v>
      </c>
      <c r="C18" s="3" t="s">
        <v>26</v>
      </c>
      <c r="D18" s="3">
        <v>0</v>
      </c>
      <c r="E18" s="3">
        <v>10</v>
      </c>
      <c r="F18" s="3" t="s">
        <v>58</v>
      </c>
      <c r="G18" s="17"/>
      <c r="J18" s="18">
        <v>194781</v>
      </c>
      <c r="K18" s="1"/>
      <c r="L18" s="3" t="s">
        <v>30</v>
      </c>
      <c r="M18" s="4"/>
      <c r="N18" s="4"/>
      <c r="O18" s="5"/>
      <c r="P18" s="5"/>
      <c r="Q18" s="10">
        <v>246.6</v>
      </c>
      <c r="R18" s="4"/>
      <c r="S18" s="10"/>
      <c r="T18" s="5">
        <f t="shared" si="0"/>
        <v>246.6</v>
      </c>
    </row>
    <row r="19" spans="1:20" x14ac:dyDescent="0.2">
      <c r="B19" s="3" t="s">
        <v>37</v>
      </c>
      <c r="G19" s="6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1:20" x14ac:dyDescent="0.2">
      <c r="A20" s="3" t="s">
        <v>38</v>
      </c>
      <c r="B20" s="3" t="s">
        <v>39</v>
      </c>
      <c r="C20" s="3" t="s">
        <v>26</v>
      </c>
      <c r="E20" s="3">
        <v>19</v>
      </c>
      <c r="F20" s="3" t="s">
        <v>60</v>
      </c>
      <c r="G20" s="5">
        <v>2928.4</v>
      </c>
      <c r="L20" s="3" t="s">
        <v>38</v>
      </c>
      <c r="M20" s="5">
        <v>5384.45</v>
      </c>
      <c r="N20" s="5">
        <v>4972.3599999999997</v>
      </c>
      <c r="O20" s="5">
        <v>4517.9399999999996</v>
      </c>
      <c r="P20" s="5">
        <v>2928.4</v>
      </c>
      <c r="Q20" s="5">
        <v>2348.1</v>
      </c>
      <c r="R20" s="16">
        <v>1397.4</v>
      </c>
      <c r="S20" s="5"/>
      <c r="T20" s="5">
        <f t="shared" si="0"/>
        <v>21548.65</v>
      </c>
    </row>
    <row r="21" spans="1:20" x14ac:dyDescent="0.2">
      <c r="L21" s="9" t="s">
        <v>16</v>
      </c>
      <c r="M21" s="8">
        <f t="shared" ref="M21:S21" si="1">SUM(M12:M20)</f>
        <v>62721.069999999992</v>
      </c>
      <c r="N21" s="8">
        <f>SUM(N12:N20)</f>
        <v>53710.25</v>
      </c>
      <c r="O21" s="8">
        <f t="shared" si="1"/>
        <v>33686.550000000003</v>
      </c>
      <c r="P21" s="8">
        <f t="shared" si="1"/>
        <v>26870.870000000003</v>
      </c>
      <c r="Q21" s="8">
        <f t="shared" si="1"/>
        <v>30895.739999999998</v>
      </c>
      <c r="R21" s="8">
        <f t="shared" si="1"/>
        <v>1397.4</v>
      </c>
      <c r="S21" s="8">
        <f t="shared" si="1"/>
        <v>0</v>
      </c>
      <c r="T21" s="8">
        <f>SUM(T12:T20)</f>
        <v>209281.88000000003</v>
      </c>
    </row>
    <row r="22" spans="1:20" x14ac:dyDescent="0.2">
      <c r="F22" s="3" t="s">
        <v>16</v>
      </c>
      <c r="G22" s="7">
        <f>SUM(G12:G21)</f>
        <v>38841.120999999999</v>
      </c>
      <c r="H22" s="3" t="s">
        <v>40</v>
      </c>
    </row>
    <row r="24" spans="1:20" x14ac:dyDescent="0.2">
      <c r="M24" s="14"/>
    </row>
    <row r="30" spans="1:20" x14ac:dyDescent="0.2">
      <c r="A30" s="15" t="s">
        <v>41</v>
      </c>
    </row>
    <row r="31" spans="1:20" x14ac:dyDescent="0.2">
      <c r="A31" s="15" t="s">
        <v>43</v>
      </c>
    </row>
    <row r="32" spans="1:20" x14ac:dyDescent="0.2">
      <c r="A32" s="15" t="s">
        <v>42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LAWATER.2017-2018-PMT 6 </vt:lpstr>
      <vt:lpstr>LAWATER.2017-2018-PMT 5</vt:lpstr>
      <vt:lpstr>LAWATER.2017-2018-PMT 4</vt:lpstr>
      <vt:lpstr>Sheet3</vt:lpstr>
      <vt:lpstr>LAWATER.2017-2018-PMT 3</vt:lpstr>
      <vt:lpstr>LAWATER.2017-2018-PMT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Bishop, Sheere</cp:lastModifiedBy>
  <cp:lastPrinted>2018-05-18T16:17:56Z</cp:lastPrinted>
  <dcterms:created xsi:type="dcterms:W3CDTF">2015-09-16T21:46:24Z</dcterms:created>
  <dcterms:modified xsi:type="dcterms:W3CDTF">2020-05-21T18:22:40Z</dcterms:modified>
</cp:coreProperties>
</file>